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<sst xmlns="http://schemas.openxmlformats.org/spreadsheetml/2006/main" count="88" uniqueCount="34">
  <si>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улица</t>
  </si>
  <si>
    <t>дом</t>
  </si>
  <si>
    <t>Ленина</t>
  </si>
  <si>
    <t>№ п/п</t>
  </si>
  <si>
    <t>S кв</t>
  </si>
  <si>
    <t>Лестничные клетки</t>
  </si>
  <si>
    <t>Придомовая территория</t>
  </si>
  <si>
    <t>Всего</t>
  </si>
  <si>
    <t>Благоустройство</t>
  </si>
  <si>
    <t>ВДГО</t>
  </si>
  <si>
    <t>Вывоз ТБО КГМ</t>
  </si>
  <si>
    <t>Управл.</t>
  </si>
  <si>
    <t>ИТОГО</t>
  </si>
  <si>
    <t xml:space="preserve">                                                                                                        </t>
  </si>
  <si>
    <t>Республики</t>
  </si>
  <si>
    <t>Общий тариф</t>
  </si>
  <si>
    <t>Текущее обслуживание и текущий ремонт инженерных систем и мест общего пользования</t>
  </si>
  <si>
    <t>Дератизация</t>
  </si>
  <si>
    <t xml:space="preserve">Дзержинского </t>
  </si>
  <si>
    <t>Кооперативная</t>
  </si>
  <si>
    <t>Огнеупорная</t>
  </si>
  <si>
    <t xml:space="preserve"> </t>
  </si>
  <si>
    <t>Металлистов</t>
  </si>
  <si>
    <t>Мира</t>
  </si>
  <si>
    <t>Победы</t>
  </si>
  <si>
    <t>2015 год</t>
  </si>
  <si>
    <t>Перечень домов облуживаемых  ООО "Три Кита" с расшифровкой тарифа с 01.01 по 30.06.2015г.</t>
  </si>
  <si>
    <t xml:space="preserve">Набережная </t>
  </si>
  <si>
    <t>Набережная</t>
  </si>
  <si>
    <t>1а</t>
  </si>
  <si>
    <t>Комарова</t>
  </si>
  <si>
    <t>Октябрьская</t>
  </si>
  <si>
    <t>Перечень домов облуживаемых  ООО "Три Кита" с расшифровкой тарифа с 01.07 по 31.12.2015г.</t>
  </si>
  <si>
    <t>Кольцова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</si>
</sst>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"/>
  </numFmts>
  <fonts count="46">
    <font>
      <sz val="10"/>
      <name val="Arial Cyr"/>
      <family val="0"/>
    </font>
    <font>
      <u val="single"/>
      <sz val="8"/>
      <color indexed="12"/>
      <name val="Arial"/>
      <family val="0"/>
    </font>
    <font>
      <sz val="10"/>
      <color indexed="8"/>
      <name val="Arial"/>
      <family val="0"/>
    </font>
    <font>
      <u val="single"/>
      <sz val="8"/>
      <color indexed="36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2" fillId="0" borderId="0" xfId="53">
      <alignment/>
      <protection/>
    </xf>
    <xf numFmtId="0" fontId="8" fillId="0" borderId="0" xfId="53" applyFont="1">
      <alignment/>
      <protection/>
    </xf>
    <xf numFmtId="0" fontId="4" fillId="0" borderId="10" xfId="53" applyFont="1" applyBorder="1">
      <alignment/>
      <protection/>
    </xf>
    <xf numFmtId="0" fontId="4" fillId="33" borderId="10" xfId="53" applyFont="1" applyFill="1" applyBorder="1">
      <alignment/>
      <protection/>
    </xf>
    <xf numFmtId="2" fontId="10" fillId="34" borderId="10" xfId="53" applyNumberFormat="1" applyFont="1" applyFill="1" applyBorder="1" applyAlignment="1">
      <alignment horizontal="left"/>
      <protection/>
    </xf>
    <xf numFmtId="2" fontId="10" fillId="0" borderId="10" xfId="53" applyNumberFormat="1" applyFont="1" applyFill="1" applyBorder="1" applyAlignment="1">
      <alignment horizontal="center"/>
      <protection/>
    </xf>
    <xf numFmtId="2" fontId="10" fillId="0" borderId="10" xfId="53" applyNumberFormat="1" applyFont="1" applyFill="1" applyBorder="1" applyAlignment="1">
      <alignment horizontal="left"/>
      <protection/>
    </xf>
    <xf numFmtId="2" fontId="4" fillId="0" borderId="0" xfId="53" applyNumberFormat="1" applyFont="1" applyBorder="1">
      <alignment/>
      <protection/>
    </xf>
    <xf numFmtId="0" fontId="7" fillId="0" borderId="0" xfId="53" applyFont="1" applyFill="1" applyBorder="1" applyAlignment="1">
      <alignment horizontal="center" wrapText="1"/>
      <protection/>
    </xf>
    <xf numFmtId="2" fontId="4" fillId="33" borderId="10" xfId="53" applyNumberFormat="1" applyFont="1" applyFill="1" applyBorder="1" applyAlignment="1">
      <alignment horizontal="center"/>
      <protection/>
    </xf>
    <xf numFmtId="2" fontId="9" fillId="33" borderId="10" xfId="53" applyNumberFormat="1" applyFont="1" applyFill="1" applyBorder="1" applyAlignment="1">
      <alignment horizontal="center"/>
      <protection/>
    </xf>
    <xf numFmtId="1" fontId="10" fillId="34" borderId="10" xfId="53" applyNumberFormat="1" applyFont="1" applyFill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2" fontId="4" fillId="0" borderId="11" xfId="53" applyNumberFormat="1" applyFont="1" applyBorder="1" applyAlignment="1">
      <alignment horizontal="center"/>
      <protection/>
    </xf>
    <xf numFmtId="2" fontId="4" fillId="35" borderId="11" xfId="53" applyNumberFormat="1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" fontId="10" fillId="0" borderId="10" xfId="53" applyNumberFormat="1" applyFont="1" applyFill="1" applyBorder="1" applyAlignment="1">
      <alignment horizontal="center"/>
      <protection/>
    </xf>
    <xf numFmtId="2" fontId="4" fillId="33" borderId="11" xfId="53" applyNumberFormat="1" applyFont="1" applyFill="1" applyBorder="1" applyAlignment="1">
      <alignment horizontal="center"/>
      <protection/>
    </xf>
    <xf numFmtId="2" fontId="7" fillId="33" borderId="10" xfId="53" applyNumberFormat="1" applyFont="1" applyFill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2" fontId="10" fillId="0" borderId="0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 applyAlignment="1">
      <alignment horizontal="center"/>
      <protection/>
    </xf>
    <xf numFmtId="2" fontId="10" fillId="0" borderId="0" xfId="53" applyNumberFormat="1" applyFont="1" applyFill="1" applyBorder="1" applyAlignment="1">
      <alignment horizontal="center"/>
      <protection/>
    </xf>
    <xf numFmtId="2" fontId="4" fillId="0" borderId="0" xfId="53" applyNumberFormat="1" applyFont="1" applyBorder="1" applyAlignment="1">
      <alignment horizontal="center"/>
      <protection/>
    </xf>
    <xf numFmtId="2" fontId="9" fillId="33" borderId="11" xfId="53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5" fillId="0" borderId="0" xfId="53" applyFont="1" applyAlignment="1">
      <alignment/>
      <protection/>
    </xf>
    <xf numFmtId="2" fontId="7" fillId="0" borderId="10" xfId="53" applyNumberFormat="1" applyFont="1" applyFill="1" applyBorder="1" applyAlignment="1">
      <alignment horizontal="center"/>
      <protection/>
    </xf>
    <xf numFmtId="2" fontId="7" fillId="0" borderId="11" xfId="53" applyNumberFormat="1" applyFont="1" applyFill="1" applyBorder="1" applyAlignment="1">
      <alignment horizontal="center"/>
      <protection/>
    </xf>
    <xf numFmtId="0" fontId="11" fillId="0" borderId="13" xfId="53" applyFont="1" applyBorder="1" applyAlignment="1">
      <alignment/>
      <protection/>
    </xf>
    <xf numFmtId="0" fontId="0" fillId="0" borderId="14" xfId="0" applyBorder="1" applyAlignment="1">
      <alignment/>
    </xf>
    <xf numFmtId="0" fontId="11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2" fontId="4" fillId="0" borderId="10" xfId="53" applyNumberFormat="1" applyFont="1" applyBorder="1" applyAlignment="1">
      <alignment horizontal="center"/>
      <protection/>
    </xf>
    <xf numFmtId="2" fontId="4" fillId="35" borderId="10" xfId="53" applyNumberFormat="1" applyFont="1" applyFill="1" applyBorder="1" applyAlignment="1">
      <alignment horizontal="center"/>
      <protection/>
    </xf>
    <xf numFmtId="2" fontId="4" fillId="0" borderId="11" xfId="53" applyNumberFormat="1" applyFont="1" applyBorder="1" applyAlignment="1">
      <alignment horizontal="center"/>
      <protection/>
    </xf>
    <xf numFmtId="2" fontId="4" fillId="35" borderId="11" xfId="53" applyNumberFormat="1" applyFont="1" applyFill="1" applyBorder="1" applyAlignment="1">
      <alignment horizontal="center"/>
      <protection/>
    </xf>
    <xf numFmtId="2" fontId="7" fillId="0" borderId="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9"/>
  <sheetViews>
    <sheetView tabSelected="1" zoomScale="120" zoomScaleNormal="120" zoomScalePageLayoutView="0" workbookViewId="0" topLeftCell="A1">
      <selection activeCell="Q73" sqref="Q73"/>
    </sheetView>
  </sheetViews>
  <sheetFormatPr defaultColWidth="9.00390625" defaultRowHeight="12.75"/>
  <cols>
    <col min="7" max="7" width="10.00390625" style="0" customWidth="1"/>
  </cols>
  <sheetData>
    <row r="3" spans="1:14" ht="12.75">
      <c r="A3" s="1" t="s">
        <v>13</v>
      </c>
      <c r="B3" s="2"/>
      <c r="C3" s="2"/>
      <c r="D3" s="3" t="s">
        <v>25</v>
      </c>
      <c r="E3" s="2"/>
      <c r="F3" s="2"/>
      <c r="G3" s="2"/>
      <c r="H3" s="1"/>
      <c r="I3" s="1"/>
      <c r="J3" s="1"/>
      <c r="K3" s="1"/>
      <c r="L3" s="1"/>
      <c r="M3" s="1"/>
      <c r="N3" s="1"/>
    </row>
    <row r="4" spans="1:14" ht="12.75">
      <c r="A4" s="1"/>
      <c r="B4" s="37" t="s">
        <v>26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1"/>
      <c r="N4" s="1"/>
    </row>
    <row r="5" spans="1:14" ht="12.75">
      <c r="A5" s="5"/>
      <c r="B5" s="2" t="s">
        <v>21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84">
      <c r="A6" s="24" t="s">
        <v>3</v>
      </c>
      <c r="B6" s="24" t="s">
        <v>0</v>
      </c>
      <c r="C6" s="24" t="s">
        <v>1</v>
      </c>
      <c r="D6" s="24" t="s">
        <v>4</v>
      </c>
      <c r="E6" s="24" t="s">
        <v>5</v>
      </c>
      <c r="F6" s="24" t="s">
        <v>6</v>
      </c>
      <c r="G6" s="25" t="s">
        <v>8</v>
      </c>
      <c r="H6" s="25" t="s">
        <v>16</v>
      </c>
      <c r="I6" s="26" t="s">
        <v>17</v>
      </c>
      <c r="J6" s="26" t="s">
        <v>7</v>
      </c>
      <c r="K6" s="25" t="s">
        <v>10</v>
      </c>
      <c r="L6" s="25" t="s">
        <v>9</v>
      </c>
      <c r="M6" s="26" t="s">
        <v>11</v>
      </c>
      <c r="N6" s="27" t="s">
        <v>15</v>
      </c>
    </row>
    <row r="7" spans="1:14" ht="12.75">
      <c r="A7" s="28">
        <v>1</v>
      </c>
      <c r="B7" s="28">
        <v>2</v>
      </c>
      <c r="C7" s="28">
        <v>3</v>
      </c>
      <c r="D7" s="28">
        <v>4</v>
      </c>
      <c r="E7" s="28">
        <v>7</v>
      </c>
      <c r="F7" s="28">
        <v>8</v>
      </c>
      <c r="G7" s="28">
        <v>9</v>
      </c>
      <c r="H7" s="28">
        <v>10</v>
      </c>
      <c r="I7" s="28">
        <v>12</v>
      </c>
      <c r="J7" s="28">
        <v>13</v>
      </c>
      <c r="K7" s="29">
        <v>14</v>
      </c>
      <c r="L7" s="29">
        <v>15</v>
      </c>
      <c r="M7" s="29">
        <v>16</v>
      </c>
      <c r="N7" s="29">
        <v>17</v>
      </c>
    </row>
    <row r="8" spans="1:14" ht="12.75">
      <c r="A8" s="1"/>
      <c r="B8" s="1"/>
      <c r="C8" s="1"/>
      <c r="D8" s="1"/>
      <c r="E8" s="6"/>
      <c r="F8" s="6"/>
      <c r="G8" s="1"/>
      <c r="H8" s="1"/>
      <c r="I8" s="1"/>
      <c r="J8" s="1"/>
      <c r="K8" s="1"/>
      <c r="L8" s="1"/>
      <c r="M8" s="1"/>
      <c r="N8" s="1"/>
    </row>
    <row r="9" spans="1:14" ht="12.75">
      <c r="A9" s="7"/>
      <c r="B9" s="7"/>
      <c r="C9" s="7"/>
      <c r="D9" s="8"/>
      <c r="E9" s="14">
        <v>0.57</v>
      </c>
      <c r="F9" s="14">
        <v>1.64</v>
      </c>
      <c r="G9" s="14">
        <v>0.25</v>
      </c>
      <c r="H9" s="14">
        <v>6.68</v>
      </c>
      <c r="I9" s="14">
        <v>0.04</v>
      </c>
      <c r="J9" s="14">
        <v>9.18</v>
      </c>
      <c r="K9" s="14">
        <v>1.1</v>
      </c>
      <c r="L9" s="14">
        <v>0.26</v>
      </c>
      <c r="M9" s="14">
        <v>1.42</v>
      </c>
      <c r="N9" s="15">
        <v>11.96</v>
      </c>
    </row>
    <row r="10" spans="1:14" ht="12.75">
      <c r="A10" s="20">
        <v>1</v>
      </c>
      <c r="B10" s="9" t="s">
        <v>18</v>
      </c>
      <c r="C10" s="16">
        <v>1</v>
      </c>
      <c r="D10" s="38">
        <v>933.8</v>
      </c>
      <c r="E10" s="17">
        <f>E9*D10</f>
        <v>532.266</v>
      </c>
      <c r="F10" s="44">
        <f>F9*D10</f>
        <v>1531.4319999999998</v>
      </c>
      <c r="G10" s="44">
        <f>G9*D10</f>
        <v>233.45</v>
      </c>
      <c r="H10" s="44">
        <f>H9*D10</f>
        <v>6237.784</v>
      </c>
      <c r="I10" s="44">
        <f>I9*D10</f>
        <v>37.352</v>
      </c>
      <c r="J10" s="45">
        <f>I10+H10+G10+F10+E10</f>
        <v>8572.284</v>
      </c>
      <c r="K10" s="46">
        <f>K9*D10</f>
        <v>1027.18</v>
      </c>
      <c r="L10" s="44">
        <f>L9*D10</f>
        <v>242.78799999999998</v>
      </c>
      <c r="M10" s="44">
        <f>M9*D10</f>
        <v>1325.9959999999999</v>
      </c>
      <c r="N10" s="45">
        <f>M10+L10+K10+J10</f>
        <v>11168.248</v>
      </c>
    </row>
    <row r="11" spans="1:14" ht="12.75">
      <c r="A11" s="20">
        <v>2</v>
      </c>
      <c r="B11" s="9" t="s">
        <v>19</v>
      </c>
      <c r="C11" s="16">
        <v>4</v>
      </c>
      <c r="D11" s="38">
        <v>2639.96</v>
      </c>
      <c r="E11" s="44">
        <f>E9*D11</f>
        <v>1504.7772</v>
      </c>
      <c r="F11" s="44">
        <f>F9*D11</f>
        <v>4329.5344</v>
      </c>
      <c r="G11" s="44">
        <f>G9*D11</f>
        <v>659.99</v>
      </c>
      <c r="H11" s="44">
        <f>H9*D11</f>
        <v>17634.9328</v>
      </c>
      <c r="I11" s="44">
        <f>I9*D11</f>
        <v>105.5984</v>
      </c>
      <c r="J11" s="45">
        <f>I11+H11+G11+F11+E11</f>
        <v>24234.8328</v>
      </c>
      <c r="K11" s="46">
        <f>K9*D11</f>
        <v>2903.956</v>
      </c>
      <c r="L11" s="44">
        <f>L9*D11</f>
        <v>686.3896000000001</v>
      </c>
      <c r="M11" s="44">
        <f>M9*D11</f>
        <v>3748.7432</v>
      </c>
      <c r="N11" s="45">
        <f>M11+L11+K11+J11</f>
        <v>31573.9216</v>
      </c>
    </row>
    <row r="12" spans="1:14" ht="12.75">
      <c r="A12" s="20">
        <v>3</v>
      </c>
      <c r="B12" s="9" t="s">
        <v>2</v>
      </c>
      <c r="C12" s="16">
        <v>43</v>
      </c>
      <c r="D12" s="38">
        <v>414.2</v>
      </c>
      <c r="E12" s="44">
        <f>E9*D12</f>
        <v>236.09399999999997</v>
      </c>
      <c r="F12" s="44">
        <f>F9*D12</f>
        <v>679.2879999999999</v>
      </c>
      <c r="G12" s="44">
        <f>G9*D12</f>
        <v>103.55</v>
      </c>
      <c r="H12" s="44">
        <f>H9*D12</f>
        <v>2766.8559999999998</v>
      </c>
      <c r="I12" s="44">
        <f>I9*D12</f>
        <v>16.568</v>
      </c>
      <c r="J12" s="45">
        <f>I12+H12+G12+F12+E12</f>
        <v>3802.356</v>
      </c>
      <c r="K12" s="46">
        <f>K9*D12</f>
        <v>455.62</v>
      </c>
      <c r="L12" s="44">
        <f>L9*D12</f>
        <v>107.69200000000001</v>
      </c>
      <c r="M12" s="44">
        <f>M9*D12</f>
        <v>588.164</v>
      </c>
      <c r="N12" s="45">
        <f>M12+L12+K12+J12</f>
        <v>4953.832</v>
      </c>
    </row>
    <row r="13" spans="1:14" ht="12.75">
      <c r="A13" s="20">
        <v>4</v>
      </c>
      <c r="B13" s="9" t="s">
        <v>22</v>
      </c>
      <c r="C13" s="16">
        <v>8</v>
      </c>
      <c r="D13" s="38">
        <v>1502.05</v>
      </c>
      <c r="E13" s="44">
        <f>E9*D13</f>
        <v>856.1684999999999</v>
      </c>
      <c r="F13" s="44">
        <f>F9*D13</f>
        <v>2463.3619999999996</v>
      </c>
      <c r="G13" s="44">
        <f>G9*D13</f>
        <v>375.5125</v>
      </c>
      <c r="H13" s="44">
        <f>H9*D13</f>
        <v>10033.694</v>
      </c>
      <c r="I13" s="44">
        <f>I9*D13</f>
        <v>60.082</v>
      </c>
      <c r="J13" s="45">
        <f>I13+H13+G13+F13+E13</f>
        <v>13788.819</v>
      </c>
      <c r="K13" s="46">
        <f>K9*D13</f>
        <v>1652.255</v>
      </c>
      <c r="L13" s="44">
        <f>L9*D13</f>
        <v>390.533</v>
      </c>
      <c r="M13" s="44">
        <f>M9*D13</f>
        <v>2132.9109999999996</v>
      </c>
      <c r="N13" s="45">
        <f>M13+L13+K13+J13</f>
        <v>17964.518</v>
      </c>
    </row>
    <row r="14" spans="1:14" ht="12.75">
      <c r="A14" s="20">
        <v>5</v>
      </c>
      <c r="B14" s="9" t="s">
        <v>20</v>
      </c>
      <c r="C14" s="16">
        <v>14</v>
      </c>
      <c r="D14" s="38">
        <v>650.9</v>
      </c>
      <c r="E14" s="44">
        <f>E9*D14</f>
        <v>371.013</v>
      </c>
      <c r="F14" s="44">
        <f>F9*D14</f>
        <v>1067.4759999999999</v>
      </c>
      <c r="G14" s="44">
        <f>G9*D14</f>
        <v>162.725</v>
      </c>
      <c r="H14" s="44">
        <f>H9*D14</f>
        <v>4348.012</v>
      </c>
      <c r="I14" s="44">
        <f>I9*D14</f>
        <v>26.036</v>
      </c>
      <c r="J14" s="45">
        <f>I14+H14+G14+F14+E14</f>
        <v>5975.262</v>
      </c>
      <c r="K14" s="46">
        <f>K9*D14</f>
        <v>715.99</v>
      </c>
      <c r="L14" s="44">
        <f>L9*D14</f>
        <v>169.234</v>
      </c>
      <c r="M14" s="44">
        <f>M9*D14</f>
        <v>924.2779999999999</v>
      </c>
      <c r="N14" s="45">
        <f>M14+L14+K14+J14</f>
        <v>7784.763999999999</v>
      </c>
    </row>
    <row r="15" spans="1:14" ht="12.75">
      <c r="A15" s="20">
        <v>6</v>
      </c>
      <c r="B15" s="9" t="s">
        <v>14</v>
      </c>
      <c r="C15" s="16">
        <v>3</v>
      </c>
      <c r="D15" s="38">
        <v>2011.3</v>
      </c>
      <c r="E15" s="44">
        <f>E9*D15</f>
        <v>1146.4409999999998</v>
      </c>
      <c r="F15" s="44">
        <f>F9*D15</f>
        <v>3298.5319999999997</v>
      </c>
      <c r="G15" s="44">
        <f>G9*D15</f>
        <v>502.825</v>
      </c>
      <c r="H15" s="44">
        <f>H9*D15</f>
        <v>13435.483999999999</v>
      </c>
      <c r="I15" s="44">
        <f>I9*D15</f>
        <v>80.452</v>
      </c>
      <c r="J15" s="45">
        <f>I15+H15+G15+F15+E15</f>
        <v>18463.733999999997</v>
      </c>
      <c r="K15" s="46">
        <f>K9*D15</f>
        <v>2212.4300000000003</v>
      </c>
      <c r="L15" s="44">
        <f>L9*D15</f>
        <v>522.938</v>
      </c>
      <c r="M15" s="44">
        <f>M9*D15</f>
        <v>2856.046</v>
      </c>
      <c r="N15" s="45">
        <f>M15+L15+K15+J15</f>
        <v>24055.147999999997</v>
      </c>
    </row>
    <row r="16" spans="1:14" ht="12.75">
      <c r="A16" s="20">
        <v>7</v>
      </c>
      <c r="B16" s="9" t="s">
        <v>14</v>
      </c>
      <c r="C16" s="16">
        <v>4</v>
      </c>
      <c r="D16" s="39">
        <v>3238.8</v>
      </c>
      <c r="E16" s="18">
        <f>E9*D16</f>
        <v>1846.116</v>
      </c>
      <c r="F16" s="18">
        <f>F9*D16</f>
        <v>5311.632</v>
      </c>
      <c r="G16" s="18">
        <f>G9*D16</f>
        <v>809.7</v>
      </c>
      <c r="H16" s="18">
        <f>H9*D16</f>
        <v>21635.184</v>
      </c>
      <c r="I16" s="18">
        <f>I9*D16</f>
        <v>129.55200000000002</v>
      </c>
      <c r="J16" s="19">
        <f>I16+H16+G16+F16+E16</f>
        <v>29732.184</v>
      </c>
      <c r="K16" s="18">
        <f>K9*D16</f>
        <v>3562.6800000000003</v>
      </c>
      <c r="L16" s="18">
        <f>L9*D16</f>
        <v>842.0880000000001</v>
      </c>
      <c r="M16" s="18">
        <f>M9*D16</f>
        <v>4599.0960000000005</v>
      </c>
      <c r="N16" s="19">
        <f>M16+L16+K16+J16</f>
        <v>38736.048</v>
      </c>
    </row>
    <row r="17" spans="1:14" ht="12.75">
      <c r="A17" s="20">
        <v>8</v>
      </c>
      <c r="B17" s="9" t="s">
        <v>14</v>
      </c>
      <c r="C17" s="16">
        <v>8</v>
      </c>
      <c r="D17" s="39">
        <v>3143.3</v>
      </c>
      <c r="E17" s="18">
        <f>E9*D17</f>
        <v>1791.681</v>
      </c>
      <c r="F17" s="18">
        <f>F9*D17</f>
        <v>5155.012</v>
      </c>
      <c r="G17" s="18">
        <f>G9*D17</f>
        <v>785.825</v>
      </c>
      <c r="H17" s="18">
        <f>H9*D17</f>
        <v>20997.244</v>
      </c>
      <c r="I17" s="18">
        <f>I9*D17</f>
        <v>125.73200000000001</v>
      </c>
      <c r="J17" s="19">
        <f>I17+H17+G17+F17+E17</f>
        <v>28855.494</v>
      </c>
      <c r="K17" s="18">
        <f>K9*D17</f>
        <v>3457.6300000000006</v>
      </c>
      <c r="L17" s="18">
        <f>L9*D17</f>
        <v>817.258</v>
      </c>
      <c r="M17" s="18">
        <f>M9*D17</f>
        <v>4463.486</v>
      </c>
      <c r="N17" s="19">
        <f>M17+L17+K17+J17</f>
        <v>37593.868</v>
      </c>
    </row>
    <row r="18" spans="1:14" ht="13.5" thickBot="1">
      <c r="A18" s="20">
        <v>9</v>
      </c>
      <c r="B18" s="9" t="s">
        <v>27</v>
      </c>
      <c r="C18" s="16">
        <v>10</v>
      </c>
      <c r="D18" s="39">
        <v>1995.8</v>
      </c>
      <c r="E18" s="46">
        <f>E9*D18</f>
        <v>1137.6059999999998</v>
      </c>
      <c r="F18" s="46">
        <f>F9*D18</f>
        <v>3273.1119999999996</v>
      </c>
      <c r="G18" s="46">
        <f>G9*D18</f>
        <v>498.95</v>
      </c>
      <c r="H18" s="46">
        <f>H9*D18</f>
        <v>13331.944</v>
      </c>
      <c r="I18" s="46">
        <f>I9*D18</f>
        <v>79.832</v>
      </c>
      <c r="J18" s="47">
        <f>I18+H18+G18+F18+E18</f>
        <v>18321.444</v>
      </c>
      <c r="K18" s="46">
        <f>K9*D18</f>
        <v>2195.38</v>
      </c>
      <c r="L18" s="46">
        <f>L9*D18</f>
        <v>518.908</v>
      </c>
      <c r="M18" s="46">
        <f>M9*D18</f>
        <v>2834.0359999999996</v>
      </c>
      <c r="N18" s="47">
        <f>M18+L18+K18+J18</f>
        <v>23869.768</v>
      </c>
    </row>
    <row r="19" spans="1:14" ht="13.5" thickBot="1">
      <c r="A19" s="1"/>
      <c r="B19" s="40" t="s">
        <v>12</v>
      </c>
      <c r="C19" s="41"/>
      <c r="D19" s="17">
        <f aca="true" t="shared" si="0" ref="D19:N19">SUM(D10:D18)</f>
        <v>16530.11</v>
      </c>
      <c r="E19" s="17">
        <f t="shared" si="0"/>
        <v>9422.162699999999</v>
      </c>
      <c r="F19" s="17">
        <f t="shared" si="0"/>
        <v>27109.3804</v>
      </c>
      <c r="G19" s="17">
        <f t="shared" si="0"/>
        <v>4132.5275</v>
      </c>
      <c r="H19" s="17">
        <f t="shared" si="0"/>
        <v>110421.13480000001</v>
      </c>
      <c r="I19" s="17">
        <f t="shared" si="0"/>
        <v>661.2044</v>
      </c>
      <c r="J19" s="17">
        <f t="shared" si="0"/>
        <v>151746.4098</v>
      </c>
      <c r="K19" s="17">
        <f t="shared" si="0"/>
        <v>18183.121000000003</v>
      </c>
      <c r="L19" s="17">
        <f t="shared" si="0"/>
        <v>4297.828600000001</v>
      </c>
      <c r="M19" s="17">
        <f t="shared" si="0"/>
        <v>23472.7562</v>
      </c>
      <c r="N19" s="17">
        <f t="shared" si="0"/>
        <v>197700.1156</v>
      </c>
    </row>
    <row r="20" spans="1:14" ht="12.75">
      <c r="A20" s="1"/>
      <c r="B20" s="42"/>
      <c r="C20" s="4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20"/>
      <c r="B21" s="7"/>
      <c r="C21" s="20"/>
      <c r="D21" s="20"/>
      <c r="E21" s="22">
        <v>0</v>
      </c>
      <c r="F21" s="22">
        <v>0</v>
      </c>
      <c r="G21" s="22">
        <v>0</v>
      </c>
      <c r="H21" s="22">
        <v>6.68</v>
      </c>
      <c r="I21" s="22">
        <v>0.04</v>
      </c>
      <c r="J21" s="22">
        <f>SUM(E21:I21)</f>
        <v>6.72</v>
      </c>
      <c r="K21" s="22">
        <v>1.1</v>
      </c>
      <c r="L21" s="22">
        <v>0.26</v>
      </c>
      <c r="M21" s="22">
        <v>1.42</v>
      </c>
      <c r="N21" s="35">
        <f>SUM(J21:M21)</f>
        <v>9.5</v>
      </c>
    </row>
    <row r="22" spans="1:14" ht="12.75">
      <c r="A22" s="20">
        <v>10</v>
      </c>
      <c r="B22" s="11" t="s">
        <v>23</v>
      </c>
      <c r="C22" s="21">
        <v>6</v>
      </c>
      <c r="D22" s="38">
        <v>687.7</v>
      </c>
      <c r="E22" s="17" t="s">
        <v>21</v>
      </c>
      <c r="F22" s="17" t="s">
        <v>21</v>
      </c>
      <c r="G22" s="17" t="s">
        <v>21</v>
      </c>
      <c r="H22" s="17">
        <v>4593.84</v>
      </c>
      <c r="I22" s="17">
        <v>27.51</v>
      </c>
      <c r="J22" s="17">
        <v>4621.35</v>
      </c>
      <c r="K22" s="17">
        <v>756.47</v>
      </c>
      <c r="L22" s="17">
        <f>L21*D22</f>
        <v>178.80200000000002</v>
      </c>
      <c r="M22" s="17">
        <v>976.53</v>
      </c>
      <c r="N22" s="17">
        <f>M22+L22+K22+J22</f>
        <v>6533.152</v>
      </c>
    </row>
    <row r="23" spans="1:14" ht="12.75">
      <c r="A23" s="30"/>
      <c r="B23" s="31"/>
      <c r="C23" s="32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2.75">
      <c r="A24" s="20"/>
      <c r="B24" s="11"/>
      <c r="C24" s="21"/>
      <c r="D24" s="10"/>
      <c r="E24" s="14">
        <v>0.57</v>
      </c>
      <c r="F24" s="14">
        <v>1.64</v>
      </c>
      <c r="G24" s="14">
        <v>0.26</v>
      </c>
      <c r="H24" s="14">
        <v>5.42</v>
      </c>
      <c r="I24" s="14">
        <v>0.04</v>
      </c>
      <c r="J24" s="14">
        <v>7.91</v>
      </c>
      <c r="K24" s="14">
        <v>1.1</v>
      </c>
      <c r="L24" s="14">
        <v>0</v>
      </c>
      <c r="M24" s="14">
        <v>1.42</v>
      </c>
      <c r="N24" s="23">
        <v>10.45</v>
      </c>
    </row>
    <row r="25" spans="1:14" ht="12.75">
      <c r="A25" s="20">
        <v>11</v>
      </c>
      <c r="B25" s="11" t="s">
        <v>24</v>
      </c>
      <c r="C25" s="21">
        <v>6</v>
      </c>
      <c r="D25" s="38">
        <v>2206.6</v>
      </c>
      <c r="E25" s="17">
        <v>1257.76</v>
      </c>
      <c r="F25" s="17">
        <v>3618.82</v>
      </c>
      <c r="G25" s="17">
        <v>551.65</v>
      </c>
      <c r="H25" s="17">
        <v>11937.71</v>
      </c>
      <c r="I25" s="17">
        <v>88.26</v>
      </c>
      <c r="J25" s="17">
        <v>17454.21</v>
      </c>
      <c r="K25" s="17">
        <v>2427.26</v>
      </c>
      <c r="L25" s="17"/>
      <c r="M25" s="17">
        <v>3133.37</v>
      </c>
      <c r="N25" s="17">
        <v>23058.97</v>
      </c>
    </row>
    <row r="26" spans="1:14" ht="12.75">
      <c r="A26" s="30"/>
      <c r="B26" s="31"/>
      <c r="C26" s="32"/>
      <c r="D26" s="48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20"/>
      <c r="B27" s="11"/>
      <c r="C27" s="21"/>
      <c r="D27" s="38"/>
      <c r="E27" s="14">
        <v>0</v>
      </c>
      <c r="F27" s="14">
        <v>1.64</v>
      </c>
      <c r="G27" s="14">
        <v>0.26</v>
      </c>
      <c r="H27" s="14">
        <v>5.42</v>
      </c>
      <c r="I27" s="14">
        <v>0.04</v>
      </c>
      <c r="J27" s="14">
        <f>I27+H27+G27+F27+E27</f>
        <v>7.359999999999999</v>
      </c>
      <c r="K27" s="14">
        <v>1.1</v>
      </c>
      <c r="L27" s="14">
        <v>0</v>
      </c>
      <c r="M27" s="14">
        <v>1.42</v>
      </c>
      <c r="N27" s="23">
        <f>M27+L27+K27+J27</f>
        <v>9.879999999999999</v>
      </c>
    </row>
    <row r="28" spans="1:14" ht="12.75">
      <c r="A28" s="20">
        <v>12</v>
      </c>
      <c r="B28" s="11" t="s">
        <v>28</v>
      </c>
      <c r="C28" s="21">
        <v>1</v>
      </c>
      <c r="D28" s="38">
        <v>275.38</v>
      </c>
      <c r="E28" s="17"/>
      <c r="F28" s="17">
        <f>F27*D28</f>
        <v>451.62319999999994</v>
      </c>
      <c r="G28" s="17">
        <f>G27*D28</f>
        <v>71.5988</v>
      </c>
      <c r="H28" s="17">
        <f>H27*D28</f>
        <v>1492.5596</v>
      </c>
      <c r="I28" s="17">
        <f>I27*D28</f>
        <v>11.0152</v>
      </c>
      <c r="J28" s="17">
        <f>I28+H28+G28+F28</f>
        <v>2026.7968</v>
      </c>
      <c r="K28" s="17">
        <f>K27*D28</f>
        <v>302.918</v>
      </c>
      <c r="L28" s="17"/>
      <c r="M28" s="17">
        <f>M27*D28</f>
        <v>391.03959999999995</v>
      </c>
      <c r="N28" s="17">
        <f>M28+K28+J28</f>
        <v>2720.7544</v>
      </c>
    </row>
    <row r="29" spans="1:14" ht="12.75">
      <c r="A29" s="20">
        <v>13</v>
      </c>
      <c r="B29" s="11" t="s">
        <v>28</v>
      </c>
      <c r="C29" s="21" t="s">
        <v>29</v>
      </c>
      <c r="D29" s="38">
        <v>888.5</v>
      </c>
      <c r="E29" s="17"/>
      <c r="F29" s="17">
        <f>F27*D29</f>
        <v>1457.1399999999999</v>
      </c>
      <c r="G29" s="17">
        <f>G27*D29</f>
        <v>231.01000000000002</v>
      </c>
      <c r="H29" s="17">
        <f>H27*D29</f>
        <v>4815.67</v>
      </c>
      <c r="I29" s="17">
        <f>I27*D29</f>
        <v>35.54</v>
      </c>
      <c r="J29" s="17">
        <f>I29+H29+G29+F29</f>
        <v>6539.360000000001</v>
      </c>
      <c r="K29" s="17">
        <f>K27*D29</f>
        <v>977.35</v>
      </c>
      <c r="L29" s="17"/>
      <c r="M29" s="17">
        <f>M27*D29</f>
        <v>1261.6699999999998</v>
      </c>
      <c r="N29" s="17">
        <f>M29+K29+J29</f>
        <v>8778.380000000001</v>
      </c>
    </row>
    <row r="30" spans="1:14" ht="12.75">
      <c r="A30" s="20">
        <v>14</v>
      </c>
      <c r="B30" s="11" t="s">
        <v>28</v>
      </c>
      <c r="C30" s="21">
        <v>4</v>
      </c>
      <c r="D30" s="38">
        <v>708</v>
      </c>
      <c r="E30" s="17"/>
      <c r="F30" s="17">
        <f>F27*D30</f>
        <v>1161.12</v>
      </c>
      <c r="G30" s="17">
        <f>G27*D30</f>
        <v>184.08</v>
      </c>
      <c r="H30" s="17">
        <f>H27*D30</f>
        <v>3837.36</v>
      </c>
      <c r="I30" s="17">
        <f>I27*D30</f>
        <v>28.32</v>
      </c>
      <c r="J30" s="17">
        <f>I30+H30+G30+F30</f>
        <v>5210.88</v>
      </c>
      <c r="K30" s="17">
        <f>K27*D30</f>
        <v>778.8000000000001</v>
      </c>
      <c r="L30" s="17"/>
      <c r="M30" s="17">
        <f>M27*D30</f>
        <v>1005.3599999999999</v>
      </c>
      <c r="N30" s="17">
        <f>M30+K30+J30</f>
        <v>6995.04</v>
      </c>
    </row>
    <row r="31" spans="1:14" ht="12.75">
      <c r="A31" s="20">
        <v>15</v>
      </c>
      <c r="B31" s="11" t="s">
        <v>28</v>
      </c>
      <c r="C31" s="21">
        <v>7</v>
      </c>
      <c r="D31" s="38">
        <v>879.3</v>
      </c>
      <c r="E31" s="17"/>
      <c r="F31" s="17">
        <f>F27*D31</f>
        <v>1442.052</v>
      </c>
      <c r="G31" s="17">
        <f>G27*D31</f>
        <v>228.618</v>
      </c>
      <c r="H31" s="17">
        <f>H27*D31</f>
        <v>4765.806</v>
      </c>
      <c r="I31" s="17">
        <f>I27*D31</f>
        <v>35.172</v>
      </c>
      <c r="J31" s="17">
        <f>I31+H31+G31+F31</f>
        <v>6471.647999999999</v>
      </c>
      <c r="K31" s="17">
        <f>K27*D31</f>
        <v>967.23</v>
      </c>
      <c r="L31" s="17"/>
      <c r="M31" s="17">
        <f>M27*D31</f>
        <v>1248.6059999999998</v>
      </c>
      <c r="N31" s="17">
        <f>M31+K31+J31</f>
        <v>8687.483999999999</v>
      </c>
    </row>
    <row r="32" spans="1:14" ht="12.75">
      <c r="A32" s="20">
        <v>16</v>
      </c>
      <c r="B32" s="11" t="s">
        <v>30</v>
      </c>
      <c r="C32" s="21">
        <v>3</v>
      </c>
      <c r="D32" s="38">
        <v>368.2</v>
      </c>
      <c r="E32" s="17"/>
      <c r="F32" s="17">
        <f>F27*D32</f>
        <v>603.848</v>
      </c>
      <c r="G32" s="17">
        <f>G27*D32</f>
        <v>95.732</v>
      </c>
      <c r="H32" s="17">
        <f>H27*D32</f>
        <v>1995.644</v>
      </c>
      <c r="I32" s="17">
        <f>I27*D32</f>
        <v>14.728</v>
      </c>
      <c r="J32" s="17">
        <f>I32+H32+G32+F32</f>
        <v>2709.952</v>
      </c>
      <c r="K32" s="17">
        <f>K27*D32</f>
        <v>405.02000000000004</v>
      </c>
      <c r="L32" s="17"/>
      <c r="M32" s="17">
        <f>M27*D32</f>
        <v>522.8439999999999</v>
      </c>
      <c r="N32" s="17">
        <f>M32+K32+J32</f>
        <v>3637.8160000000003</v>
      </c>
    </row>
    <row r="33" spans="1:14" ht="12.75">
      <c r="A33" s="20">
        <v>17</v>
      </c>
      <c r="B33" s="11" t="s">
        <v>30</v>
      </c>
      <c r="C33" s="21">
        <v>5</v>
      </c>
      <c r="D33" s="38">
        <v>404.4</v>
      </c>
      <c r="E33" s="17"/>
      <c r="F33" s="17">
        <f>F27*D33</f>
        <v>663.2159999999999</v>
      </c>
      <c r="G33" s="17">
        <f>G27*D33</f>
        <v>105.14399999999999</v>
      </c>
      <c r="H33" s="17">
        <f>H27*D33</f>
        <v>2191.848</v>
      </c>
      <c r="I33" s="17">
        <f>I27*D33</f>
        <v>16.176</v>
      </c>
      <c r="J33" s="17">
        <f>I33+H33+G33+F33</f>
        <v>2976.3839999999996</v>
      </c>
      <c r="K33" s="17">
        <f>K27*D33</f>
        <v>444.84000000000003</v>
      </c>
      <c r="L33" s="17"/>
      <c r="M33" s="17">
        <f>M27*D33</f>
        <v>574.2479999999999</v>
      </c>
      <c r="N33" s="17">
        <f>M33+K33+J33</f>
        <v>3995.4719999999998</v>
      </c>
    </row>
    <row r="34" spans="1:14" ht="12.75">
      <c r="A34" s="20">
        <v>18</v>
      </c>
      <c r="B34" s="11" t="s">
        <v>31</v>
      </c>
      <c r="C34" s="21">
        <v>8</v>
      </c>
      <c r="D34" s="38">
        <v>361.9</v>
      </c>
      <c r="E34" s="17"/>
      <c r="F34" s="17">
        <f>F27*D34</f>
        <v>593.516</v>
      </c>
      <c r="G34" s="17">
        <f>G27*D34</f>
        <v>94.094</v>
      </c>
      <c r="H34" s="17">
        <f>H27*D34</f>
        <v>1961.4979999999998</v>
      </c>
      <c r="I34" s="17">
        <f>I27*D34</f>
        <v>14.475999999999999</v>
      </c>
      <c r="J34" s="17">
        <f>I34+H34+G34+F34</f>
        <v>2663.584</v>
      </c>
      <c r="K34" s="17">
        <f>K27*D34</f>
        <v>398.09000000000003</v>
      </c>
      <c r="L34" s="17"/>
      <c r="M34" s="17">
        <f>M27*D34</f>
        <v>513.8979999999999</v>
      </c>
      <c r="N34" s="17">
        <f>M34+K34+J34</f>
        <v>3575.5719999999997</v>
      </c>
    </row>
    <row r="35" spans="1:14" ht="12.75">
      <c r="A35" s="20">
        <v>19</v>
      </c>
      <c r="B35" s="11" t="s">
        <v>31</v>
      </c>
      <c r="C35" s="21">
        <v>15</v>
      </c>
      <c r="D35" s="38">
        <v>362.4</v>
      </c>
      <c r="E35" s="17"/>
      <c r="F35" s="17">
        <f>F27*D35</f>
        <v>594.3359999999999</v>
      </c>
      <c r="G35" s="17">
        <f>G27*D35</f>
        <v>94.224</v>
      </c>
      <c r="H35" s="17">
        <f>H27*D35</f>
        <v>1964.2079999999999</v>
      </c>
      <c r="I35" s="17">
        <f>I27*D35</f>
        <v>14.495999999999999</v>
      </c>
      <c r="J35" s="17">
        <f>I35+H35+G35+F35</f>
        <v>2667.2639999999997</v>
      </c>
      <c r="K35" s="17">
        <f>K27*D35</f>
        <v>398.64</v>
      </c>
      <c r="L35" s="17"/>
      <c r="M35" s="17">
        <f>M27*D35</f>
        <v>514.608</v>
      </c>
      <c r="N35" s="17">
        <f>M35+K35+J35</f>
        <v>3580.5119999999997</v>
      </c>
    </row>
    <row r="36" spans="1:14" ht="12.75">
      <c r="A36" s="30"/>
      <c r="B36" s="31"/>
      <c r="C36" s="32"/>
      <c r="D36" s="48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>
      <c r="A37" s="20"/>
      <c r="B37" s="11"/>
      <c r="C37" s="21"/>
      <c r="D37" s="38"/>
      <c r="E37" s="14">
        <v>0.57</v>
      </c>
      <c r="F37" s="14">
        <v>1.64</v>
      </c>
      <c r="G37" s="14">
        <v>0.26</v>
      </c>
      <c r="H37" s="14">
        <v>5.42</v>
      </c>
      <c r="I37" s="14">
        <v>0.04</v>
      </c>
      <c r="J37" s="14">
        <f>I37+H37+G37+F37+E37</f>
        <v>7.93</v>
      </c>
      <c r="K37" s="14">
        <v>1.1</v>
      </c>
      <c r="L37" s="14">
        <v>0</v>
      </c>
      <c r="M37" s="14">
        <v>1.42</v>
      </c>
      <c r="N37" s="23">
        <f>M37+L37+K37+J37</f>
        <v>10.45</v>
      </c>
    </row>
    <row r="38" spans="1:14" ht="12.75">
      <c r="A38" s="20">
        <v>20</v>
      </c>
      <c r="B38" s="11" t="s">
        <v>28</v>
      </c>
      <c r="C38" s="21">
        <v>3</v>
      </c>
      <c r="D38" s="38">
        <v>279.1</v>
      </c>
      <c r="E38" s="17">
        <f>E37*D38</f>
        <v>159.087</v>
      </c>
      <c r="F38" s="17">
        <f>F37*D38</f>
        <v>457.724</v>
      </c>
      <c r="G38" s="17">
        <f>G37*D38</f>
        <v>72.566</v>
      </c>
      <c r="H38" s="17">
        <f>H37*D38</f>
        <v>1512.7220000000002</v>
      </c>
      <c r="I38" s="17">
        <f>I37*D38</f>
        <v>11.164000000000001</v>
      </c>
      <c r="J38" s="17">
        <f>I38+H38+G38+F38+E38</f>
        <v>2213.2630000000004</v>
      </c>
      <c r="K38" s="17">
        <f>K37*D38</f>
        <v>307.01000000000005</v>
      </c>
      <c r="L38" s="17"/>
      <c r="M38" s="17">
        <f>M37*D38</f>
        <v>396.322</v>
      </c>
      <c r="N38" s="17">
        <f>M38+K38+J38</f>
        <v>2916.5950000000003</v>
      </c>
    </row>
    <row r="39" spans="1:14" ht="12.75">
      <c r="A39" s="30"/>
      <c r="B39" s="31"/>
      <c r="C39" s="32"/>
      <c r="D39" s="48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2.75">
      <c r="A40" s="5"/>
      <c r="B40" s="5"/>
      <c r="C40" s="5"/>
      <c r="D40" s="5"/>
      <c r="E40" s="5"/>
      <c r="F40" s="5"/>
      <c r="G40" s="5"/>
      <c r="H40" s="5"/>
      <c r="I40" s="12" t="s">
        <v>21</v>
      </c>
      <c r="J40" s="4"/>
      <c r="K40" s="5"/>
      <c r="L40" s="12" t="s">
        <v>21</v>
      </c>
      <c r="M40" s="5"/>
      <c r="N40" s="5"/>
    </row>
    <row r="41" spans="1:14" ht="12.75">
      <c r="A41" s="1"/>
      <c r="B41" s="37" t="s">
        <v>32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1"/>
      <c r="N41" s="1"/>
    </row>
    <row r="42" spans="1:14" ht="12.75">
      <c r="A42" s="1"/>
      <c r="B42" s="1"/>
      <c r="C42" s="1"/>
      <c r="D42" s="1"/>
      <c r="E42" s="1"/>
      <c r="F42" s="1"/>
      <c r="G42" s="13" t="s">
        <v>21</v>
      </c>
      <c r="H42" s="1"/>
      <c r="I42" s="1"/>
      <c r="J42" s="1"/>
      <c r="K42" s="1"/>
      <c r="L42" s="1"/>
      <c r="M42" s="1"/>
      <c r="N42" s="1"/>
    </row>
    <row r="43" spans="1:14" ht="84">
      <c r="A43" s="24" t="s">
        <v>3</v>
      </c>
      <c r="B43" s="24" t="s">
        <v>0</v>
      </c>
      <c r="C43" s="24" t="s">
        <v>1</v>
      </c>
      <c r="D43" s="24" t="s">
        <v>4</v>
      </c>
      <c r="E43" s="24" t="s">
        <v>5</v>
      </c>
      <c r="F43" s="24" t="s">
        <v>6</v>
      </c>
      <c r="G43" s="25" t="s">
        <v>8</v>
      </c>
      <c r="H43" s="25" t="s">
        <v>16</v>
      </c>
      <c r="I43" s="26" t="s">
        <v>17</v>
      </c>
      <c r="J43" s="26" t="s">
        <v>7</v>
      </c>
      <c r="K43" s="25" t="s">
        <v>10</v>
      </c>
      <c r="L43" s="25" t="s">
        <v>9</v>
      </c>
      <c r="M43" s="26" t="s">
        <v>11</v>
      </c>
      <c r="N43" s="27" t="s">
        <v>15</v>
      </c>
    </row>
    <row r="44" spans="1:14" ht="12.75">
      <c r="A44" s="28">
        <v>1</v>
      </c>
      <c r="B44" s="28">
        <v>2</v>
      </c>
      <c r="C44" s="28">
        <v>3</v>
      </c>
      <c r="D44" s="28">
        <v>4</v>
      </c>
      <c r="E44" s="28">
        <v>7</v>
      </c>
      <c r="F44" s="28">
        <v>8</v>
      </c>
      <c r="G44" s="28">
        <v>9</v>
      </c>
      <c r="H44" s="28">
        <v>10</v>
      </c>
      <c r="I44" s="28">
        <v>12</v>
      </c>
      <c r="J44" s="28">
        <v>13</v>
      </c>
      <c r="K44" s="29">
        <v>14</v>
      </c>
      <c r="L44" s="29">
        <v>15</v>
      </c>
      <c r="M44" s="29">
        <v>16</v>
      </c>
      <c r="N44" s="29">
        <v>17</v>
      </c>
    </row>
    <row r="45" spans="1:14" ht="12.75">
      <c r="A45" s="1"/>
      <c r="B45" s="1"/>
      <c r="C45" s="1"/>
      <c r="D45" s="1"/>
      <c r="E45" s="6"/>
      <c r="F45" s="6"/>
      <c r="G45" s="1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8"/>
      <c r="E46" s="14">
        <v>0.62</v>
      </c>
      <c r="F46" s="14">
        <v>1.78</v>
      </c>
      <c r="G46" s="14">
        <v>0.27</v>
      </c>
      <c r="H46" s="14">
        <v>7.26</v>
      </c>
      <c r="I46" s="14">
        <v>0.04</v>
      </c>
      <c r="J46" s="14">
        <f>I46+H46+G46+F46+E46</f>
        <v>9.969999999999999</v>
      </c>
      <c r="K46" s="14">
        <v>1.3</v>
      </c>
      <c r="L46" s="14">
        <v>0.28</v>
      </c>
      <c r="M46" s="14">
        <v>1.45</v>
      </c>
      <c r="N46" s="15">
        <f>M46+L46+K46+J46</f>
        <v>13</v>
      </c>
    </row>
    <row r="47" spans="1:14" ht="12.75">
      <c r="A47" s="20">
        <v>1</v>
      </c>
      <c r="B47" s="9" t="s">
        <v>18</v>
      </c>
      <c r="C47" s="16">
        <v>1</v>
      </c>
      <c r="D47" s="38">
        <v>933.8</v>
      </c>
      <c r="E47" s="17">
        <f>E46*D47</f>
        <v>578.956</v>
      </c>
      <c r="F47" s="44">
        <f>F46*D47</f>
        <v>1662.164</v>
      </c>
      <c r="G47" s="44">
        <f>G46*D47</f>
        <v>252.126</v>
      </c>
      <c r="H47" s="44">
        <f>H46*D47</f>
        <v>6779.388</v>
      </c>
      <c r="I47" s="44">
        <f>I46*D47</f>
        <v>37.352</v>
      </c>
      <c r="J47" s="45">
        <f>I47+H47+G47+F47+E47</f>
        <v>9309.986</v>
      </c>
      <c r="K47" s="46">
        <f>K46*D47</f>
        <v>1213.94</v>
      </c>
      <c r="L47" s="44">
        <f>L46*D47</f>
        <v>261.464</v>
      </c>
      <c r="M47" s="44">
        <f>M46*D47</f>
        <v>1354.01</v>
      </c>
      <c r="N47" s="45">
        <f>M47+L47+K47+J47</f>
        <v>12139.400000000001</v>
      </c>
    </row>
    <row r="48" spans="1:14" ht="12.75">
      <c r="A48" s="20">
        <v>2</v>
      </c>
      <c r="B48" s="9" t="s">
        <v>19</v>
      </c>
      <c r="C48" s="16">
        <v>4</v>
      </c>
      <c r="D48" s="38">
        <v>2639.96</v>
      </c>
      <c r="E48" s="44">
        <f>E46*D48</f>
        <v>1636.7752</v>
      </c>
      <c r="F48" s="44">
        <f>F46*D48</f>
        <v>4699.1288</v>
      </c>
      <c r="G48" s="44">
        <f>G46*D48</f>
        <v>712.7892</v>
      </c>
      <c r="H48" s="44">
        <f>H46*D48</f>
        <v>19166.1096</v>
      </c>
      <c r="I48" s="44">
        <f>I46*D48</f>
        <v>105.5984</v>
      </c>
      <c r="J48" s="45">
        <f>I48+H48+G48+F48+E48</f>
        <v>26320.401199999997</v>
      </c>
      <c r="K48" s="46">
        <f>K46*D48</f>
        <v>3431.9480000000003</v>
      </c>
      <c r="L48" s="44">
        <f>L46*D48</f>
        <v>739.1888000000001</v>
      </c>
      <c r="M48" s="44">
        <f>M46*D48</f>
        <v>3827.942</v>
      </c>
      <c r="N48" s="45">
        <f>M48+L48+K48+J48</f>
        <v>34319.479999999996</v>
      </c>
    </row>
    <row r="49" spans="1:14" ht="12.75">
      <c r="A49" s="20">
        <v>3</v>
      </c>
      <c r="B49" s="9" t="s">
        <v>2</v>
      </c>
      <c r="C49" s="16">
        <v>43</v>
      </c>
      <c r="D49" s="38">
        <v>414.2</v>
      </c>
      <c r="E49" s="44">
        <f>E46*D49</f>
        <v>256.804</v>
      </c>
      <c r="F49" s="44">
        <f>F46*D49</f>
        <v>737.276</v>
      </c>
      <c r="G49" s="44">
        <f>G46*D49</f>
        <v>111.834</v>
      </c>
      <c r="H49" s="44">
        <f>H46*D49</f>
        <v>3007.0919999999996</v>
      </c>
      <c r="I49" s="44">
        <f>I46*D49</f>
        <v>16.568</v>
      </c>
      <c r="J49" s="45">
        <f>I49+H49+G49+F49+E49</f>
        <v>4129.574</v>
      </c>
      <c r="K49" s="46">
        <f>K46*D49</f>
        <v>538.46</v>
      </c>
      <c r="L49" s="44">
        <f>L46*D49</f>
        <v>115.97600000000001</v>
      </c>
      <c r="M49" s="44">
        <f>M46*D49</f>
        <v>600.5899999999999</v>
      </c>
      <c r="N49" s="45">
        <f>M49+L49+K49+J49</f>
        <v>5384.599999999999</v>
      </c>
    </row>
    <row r="50" spans="1:14" ht="12.75">
      <c r="A50" s="20">
        <v>4</v>
      </c>
      <c r="B50" s="9" t="s">
        <v>22</v>
      </c>
      <c r="C50" s="16">
        <v>8</v>
      </c>
      <c r="D50" s="38">
        <v>1502.05</v>
      </c>
      <c r="E50" s="44">
        <f>E46*D50</f>
        <v>931.271</v>
      </c>
      <c r="F50" s="44">
        <f>F46*D50</f>
        <v>2673.649</v>
      </c>
      <c r="G50" s="44">
        <f>G46*D50</f>
        <v>405.55350000000004</v>
      </c>
      <c r="H50" s="44">
        <f>H46*D50</f>
        <v>10904.883</v>
      </c>
      <c r="I50" s="44">
        <f>I46*D50</f>
        <v>60.082</v>
      </c>
      <c r="J50" s="45">
        <f>I50+H50+G50+F50+E50</f>
        <v>14975.4385</v>
      </c>
      <c r="K50" s="46">
        <f>K46*D50</f>
        <v>1952.665</v>
      </c>
      <c r="L50" s="44">
        <f>L46*D50</f>
        <v>420.574</v>
      </c>
      <c r="M50" s="44">
        <f>M46*D50</f>
        <v>2177.9725</v>
      </c>
      <c r="N50" s="45">
        <f>M50+L50+K50+J50</f>
        <v>19526.65</v>
      </c>
    </row>
    <row r="51" spans="1:14" ht="12.75">
      <c r="A51" s="20">
        <v>5</v>
      </c>
      <c r="B51" s="9" t="s">
        <v>20</v>
      </c>
      <c r="C51" s="16">
        <v>14</v>
      </c>
      <c r="D51" s="38">
        <v>650.9</v>
      </c>
      <c r="E51" s="44">
        <f>E46*D51</f>
        <v>403.558</v>
      </c>
      <c r="F51" s="44">
        <f>F46*D51</f>
        <v>1158.602</v>
      </c>
      <c r="G51" s="44">
        <f>G46*D51</f>
        <v>175.743</v>
      </c>
      <c r="H51" s="44">
        <f>H46*D51</f>
        <v>4725.534</v>
      </c>
      <c r="I51" s="44">
        <f>I46*D51</f>
        <v>26.036</v>
      </c>
      <c r="J51" s="45">
        <f>I51+H51+G51+F51+E51</f>
        <v>6489.473</v>
      </c>
      <c r="K51" s="46">
        <f>K46*D51</f>
        <v>846.17</v>
      </c>
      <c r="L51" s="44">
        <f>L46*D51</f>
        <v>182.252</v>
      </c>
      <c r="M51" s="44">
        <f>M46*D51</f>
        <v>943.805</v>
      </c>
      <c r="N51" s="45">
        <f>M51+L51+K51+J51</f>
        <v>8461.7</v>
      </c>
    </row>
    <row r="52" spans="1:14" ht="12.75">
      <c r="A52" s="20">
        <v>6</v>
      </c>
      <c r="B52" s="9" t="s">
        <v>14</v>
      </c>
      <c r="C52" s="16">
        <v>3</v>
      </c>
      <c r="D52" s="38">
        <v>2011.3</v>
      </c>
      <c r="E52" s="44">
        <f>E46*D52</f>
        <v>1247.0059999999999</v>
      </c>
      <c r="F52" s="44">
        <f>F46*D52</f>
        <v>3580.114</v>
      </c>
      <c r="G52" s="44">
        <f>G46*D52</f>
        <v>543.051</v>
      </c>
      <c r="H52" s="44">
        <f>H46*D52</f>
        <v>14602.037999999999</v>
      </c>
      <c r="I52" s="44">
        <f>I46*D52</f>
        <v>80.452</v>
      </c>
      <c r="J52" s="45">
        <f>I52+H52+G52+F52+E52</f>
        <v>20052.661</v>
      </c>
      <c r="K52" s="46">
        <f>K46*D52</f>
        <v>2614.69</v>
      </c>
      <c r="L52" s="44">
        <f>L46*D52</f>
        <v>563.164</v>
      </c>
      <c r="M52" s="44">
        <f>M46*D52</f>
        <v>2916.3849999999998</v>
      </c>
      <c r="N52" s="45">
        <f>M52+L52+K52+J52</f>
        <v>26146.9</v>
      </c>
    </row>
    <row r="53" spans="1:14" ht="12.75">
      <c r="A53" s="20">
        <v>7</v>
      </c>
      <c r="B53" s="9" t="s">
        <v>14</v>
      </c>
      <c r="C53" s="16">
        <v>4</v>
      </c>
      <c r="D53" s="39">
        <v>3238.8</v>
      </c>
      <c r="E53" s="18">
        <f>E46*D53</f>
        <v>2008.056</v>
      </c>
      <c r="F53" s="18">
        <f>F46*D53</f>
        <v>5765.064</v>
      </c>
      <c r="G53" s="18">
        <f>G46*D53</f>
        <v>874.4760000000001</v>
      </c>
      <c r="H53" s="18">
        <f>H46*D53</f>
        <v>23513.688000000002</v>
      </c>
      <c r="I53" s="18">
        <f>I46*D53</f>
        <v>129.55200000000002</v>
      </c>
      <c r="J53" s="19">
        <f>I53+H53+G53+F53+E53</f>
        <v>32290.836</v>
      </c>
      <c r="K53" s="18">
        <f>K46*D53</f>
        <v>4210.4400000000005</v>
      </c>
      <c r="L53" s="18">
        <f>L46*D53</f>
        <v>906.8640000000001</v>
      </c>
      <c r="M53" s="18">
        <f>M46*D53</f>
        <v>4696.26</v>
      </c>
      <c r="N53" s="19">
        <f>M53+L53+K53+J53</f>
        <v>42104.4</v>
      </c>
    </row>
    <row r="54" spans="1:14" ht="12.75">
      <c r="A54" s="20">
        <v>8</v>
      </c>
      <c r="B54" s="9" t="s">
        <v>14</v>
      </c>
      <c r="C54" s="16">
        <v>8</v>
      </c>
      <c r="D54" s="39">
        <v>3143.3</v>
      </c>
      <c r="E54" s="18">
        <f>E46*D54</f>
        <v>1948.846</v>
      </c>
      <c r="F54" s="18">
        <f>F46*D54</f>
        <v>5595.0740000000005</v>
      </c>
      <c r="G54" s="18">
        <f>G46*D54</f>
        <v>848.6910000000001</v>
      </c>
      <c r="H54" s="18">
        <f>H46*D54</f>
        <v>22820.358</v>
      </c>
      <c r="I54" s="18">
        <f>I46*D54</f>
        <v>125.73200000000001</v>
      </c>
      <c r="J54" s="19">
        <f>I54+H54+G54+F54+E54</f>
        <v>31338.701</v>
      </c>
      <c r="K54" s="18">
        <f>K46*D54</f>
        <v>4086.2900000000004</v>
      </c>
      <c r="L54" s="18">
        <f>L46*D54</f>
        <v>880.1240000000001</v>
      </c>
      <c r="M54" s="18">
        <f>M46*D54</f>
        <v>4557.785</v>
      </c>
      <c r="N54" s="19">
        <f>M54+L54+K54+J54</f>
        <v>40862.9</v>
      </c>
    </row>
    <row r="55" spans="1:14" ht="12.75">
      <c r="A55" s="20">
        <v>9</v>
      </c>
      <c r="B55" s="9" t="s">
        <v>27</v>
      </c>
      <c r="C55" s="16">
        <v>2</v>
      </c>
      <c r="D55" s="39">
        <v>938.6</v>
      </c>
      <c r="E55" s="18">
        <f>E46*D55</f>
        <v>581.932</v>
      </c>
      <c r="F55" s="18">
        <f>F46*D55</f>
        <v>1670.708</v>
      </c>
      <c r="G55" s="18">
        <f>G46*D55</f>
        <v>253.42200000000003</v>
      </c>
      <c r="H55" s="18">
        <f>H46*D55</f>
        <v>6814.236</v>
      </c>
      <c r="I55" s="18">
        <f>I46*D55</f>
        <v>37.544000000000004</v>
      </c>
      <c r="J55" s="19">
        <f>I55+H55+G55+F55+E55</f>
        <v>9357.842</v>
      </c>
      <c r="K55" s="18">
        <f>K46*D55</f>
        <v>1220.18</v>
      </c>
      <c r="L55" s="18">
        <f>L46*D55</f>
        <v>262.80800000000005</v>
      </c>
      <c r="M55" s="18">
        <f>M46*D55</f>
        <v>1360.97</v>
      </c>
      <c r="N55" s="19">
        <f>M55+L55+K55+J55</f>
        <v>12201.800000000001</v>
      </c>
    </row>
    <row r="56" spans="1:14" ht="13.5" thickBot="1">
      <c r="A56" s="20">
        <v>10</v>
      </c>
      <c r="B56" s="9" t="s">
        <v>27</v>
      </c>
      <c r="C56" s="16">
        <v>10</v>
      </c>
      <c r="D56" s="39">
        <v>1995.8</v>
      </c>
      <c r="E56" s="46">
        <f>E46*D56</f>
        <v>1237.396</v>
      </c>
      <c r="F56" s="46">
        <f>F46*D56</f>
        <v>3552.524</v>
      </c>
      <c r="G56" s="46">
        <f>G46*D56</f>
        <v>538.866</v>
      </c>
      <c r="H56" s="46">
        <f>H46*D56</f>
        <v>14489.508</v>
      </c>
      <c r="I56" s="46">
        <f>I46*D56</f>
        <v>79.832</v>
      </c>
      <c r="J56" s="47">
        <f>I56+H56+G56+F56+E56</f>
        <v>19898.126</v>
      </c>
      <c r="K56" s="46">
        <f>K46*D56</f>
        <v>2594.54</v>
      </c>
      <c r="L56" s="46">
        <f>L46*D56</f>
        <v>558.8240000000001</v>
      </c>
      <c r="M56" s="46">
        <f>M46*D56</f>
        <v>2893.91</v>
      </c>
      <c r="N56" s="47">
        <f>M56+L56+K56+J56</f>
        <v>25945.4</v>
      </c>
    </row>
    <row r="57" spans="1:14" ht="13.5" thickBot="1">
      <c r="A57" s="1"/>
      <c r="B57" s="40" t="s">
        <v>12</v>
      </c>
      <c r="C57" s="41"/>
      <c r="D57" s="17">
        <f aca="true" t="shared" si="1" ref="D57:N57">SUM(D47:D56)</f>
        <v>17468.710000000003</v>
      </c>
      <c r="E57" s="17">
        <f t="shared" si="1"/>
        <v>10830.6002</v>
      </c>
      <c r="F57" s="17">
        <f t="shared" si="1"/>
        <v>31094.3038</v>
      </c>
      <c r="G57" s="17">
        <f t="shared" si="1"/>
        <v>4716.5517</v>
      </c>
      <c r="H57" s="17">
        <f t="shared" si="1"/>
        <v>126822.8346</v>
      </c>
      <c r="I57" s="17">
        <f t="shared" si="1"/>
        <v>698.7484</v>
      </c>
      <c r="J57" s="17">
        <f t="shared" si="1"/>
        <v>174163.03869999998</v>
      </c>
      <c r="K57" s="17">
        <f t="shared" si="1"/>
        <v>22709.323000000004</v>
      </c>
      <c r="L57" s="17">
        <f t="shared" si="1"/>
        <v>4891.238800000001</v>
      </c>
      <c r="M57" s="17">
        <f t="shared" si="1"/>
        <v>25329.629500000003</v>
      </c>
      <c r="N57" s="17">
        <f t="shared" si="1"/>
        <v>227093.22999999998</v>
      </c>
    </row>
    <row r="58" spans="1:14" ht="12.75">
      <c r="A58" s="1"/>
      <c r="B58" s="42"/>
      <c r="C58" s="4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20"/>
      <c r="B59" s="7"/>
      <c r="C59" s="20"/>
      <c r="D59" s="20"/>
      <c r="E59" s="22">
        <v>0</v>
      </c>
      <c r="F59" s="22">
        <v>0</v>
      </c>
      <c r="G59" s="22">
        <v>0</v>
      </c>
      <c r="H59" s="22">
        <v>6.98</v>
      </c>
      <c r="I59" s="22">
        <v>0.04</v>
      </c>
      <c r="J59" s="22">
        <f>SUM(E59:I59)</f>
        <v>7.0200000000000005</v>
      </c>
      <c r="K59" s="22">
        <v>1.3</v>
      </c>
      <c r="L59" s="22">
        <v>0.28</v>
      </c>
      <c r="M59" s="22">
        <v>1.45</v>
      </c>
      <c r="N59" s="35">
        <f>SUM(J59:M59)</f>
        <v>10.049999999999999</v>
      </c>
    </row>
    <row r="60" spans="1:14" ht="12.75">
      <c r="A60" s="20">
        <v>11</v>
      </c>
      <c r="B60" s="11" t="s">
        <v>23</v>
      </c>
      <c r="C60" s="21">
        <v>6</v>
      </c>
      <c r="D60" s="38">
        <v>687.7</v>
      </c>
      <c r="E60" s="17" t="s">
        <v>21</v>
      </c>
      <c r="F60" s="17" t="s">
        <v>21</v>
      </c>
      <c r="G60" s="17" t="s">
        <v>21</v>
      </c>
      <c r="H60" s="17">
        <v>4593.84</v>
      </c>
      <c r="I60" s="17">
        <v>27.51</v>
      </c>
      <c r="J60" s="17">
        <v>4621.35</v>
      </c>
      <c r="K60" s="17">
        <v>756.47</v>
      </c>
      <c r="L60" s="17">
        <f>L59*D60</f>
        <v>192.55600000000004</v>
      </c>
      <c r="M60" s="17">
        <v>976.53</v>
      </c>
      <c r="N60" s="17">
        <f>M60+L60+K60+J60</f>
        <v>6546.906000000001</v>
      </c>
    </row>
    <row r="61" spans="1:14" ht="12.75">
      <c r="A61" s="30"/>
      <c r="B61" s="31"/>
      <c r="C61" s="32"/>
      <c r="D61" s="33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2.75">
      <c r="A62" s="20"/>
      <c r="B62" s="11"/>
      <c r="C62" s="21"/>
      <c r="D62" s="10"/>
      <c r="E62" s="14">
        <v>0.62</v>
      </c>
      <c r="F62" s="14">
        <v>1.78</v>
      </c>
      <c r="G62" s="14">
        <v>0.27</v>
      </c>
      <c r="H62" s="14">
        <v>5.88</v>
      </c>
      <c r="I62" s="14">
        <v>0.04</v>
      </c>
      <c r="J62" s="14">
        <f>I62+H62+G62+F62+E62</f>
        <v>8.59</v>
      </c>
      <c r="K62" s="14">
        <v>1.3</v>
      </c>
      <c r="L62" s="14">
        <v>0</v>
      </c>
      <c r="M62" s="14">
        <v>1.45</v>
      </c>
      <c r="N62" s="23">
        <f>M62+K62+J62</f>
        <v>11.34</v>
      </c>
    </row>
    <row r="63" spans="1:14" ht="12.75">
      <c r="A63" s="20">
        <v>12</v>
      </c>
      <c r="B63" s="11" t="s">
        <v>24</v>
      </c>
      <c r="C63" s="21">
        <v>6</v>
      </c>
      <c r="D63" s="38">
        <v>2206.6</v>
      </c>
      <c r="E63" s="17">
        <v>1257.76</v>
      </c>
      <c r="F63" s="17">
        <v>3618.82</v>
      </c>
      <c r="G63" s="17">
        <v>551.65</v>
      </c>
      <c r="H63" s="17">
        <v>11937.71</v>
      </c>
      <c r="I63" s="17">
        <v>88.26</v>
      </c>
      <c r="J63" s="17">
        <v>17454.21</v>
      </c>
      <c r="K63" s="17">
        <v>2427.26</v>
      </c>
      <c r="L63" s="17"/>
      <c r="M63" s="17">
        <v>3133.37</v>
      </c>
      <c r="N63" s="17">
        <v>23058.97</v>
      </c>
    </row>
    <row r="64" spans="1:14" ht="12.75">
      <c r="A64" s="30"/>
      <c r="B64" s="31"/>
      <c r="C64" s="32"/>
      <c r="D64" s="48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2.75">
      <c r="A65" s="20"/>
      <c r="B65" s="11"/>
      <c r="C65" s="21"/>
      <c r="D65" s="38"/>
      <c r="E65" s="14">
        <v>0</v>
      </c>
      <c r="F65" s="14">
        <v>1.78</v>
      </c>
      <c r="G65" s="14">
        <v>0.27</v>
      </c>
      <c r="H65" s="14">
        <v>7.26</v>
      </c>
      <c r="I65" s="14">
        <v>0.04</v>
      </c>
      <c r="J65" s="14">
        <f>I65+H65+G65+F65+E65</f>
        <v>9.35</v>
      </c>
      <c r="K65" s="14">
        <v>1.3</v>
      </c>
      <c r="L65" s="14">
        <v>0</v>
      </c>
      <c r="M65" s="14">
        <v>1.45</v>
      </c>
      <c r="N65" s="23">
        <f>M65+L65+K65+J65</f>
        <v>12.1</v>
      </c>
    </row>
    <row r="66" spans="1:14" ht="12.75">
      <c r="A66" s="20">
        <v>13</v>
      </c>
      <c r="B66" s="11" t="s">
        <v>28</v>
      </c>
      <c r="C66" s="21">
        <v>1</v>
      </c>
      <c r="D66" s="38">
        <v>275.38</v>
      </c>
      <c r="E66" s="17"/>
      <c r="F66" s="17">
        <f>F65*D66</f>
        <v>490.1764</v>
      </c>
      <c r="G66" s="17">
        <f>G65*D66</f>
        <v>74.35260000000001</v>
      </c>
      <c r="H66" s="17">
        <f>H65*D66</f>
        <v>1999.2587999999998</v>
      </c>
      <c r="I66" s="17">
        <f>I65*D66</f>
        <v>11.0152</v>
      </c>
      <c r="J66" s="17">
        <f>I66+H66+G66+F66</f>
        <v>2574.803</v>
      </c>
      <c r="K66" s="17">
        <f>K65*D66</f>
        <v>357.994</v>
      </c>
      <c r="L66" s="17"/>
      <c r="M66" s="17">
        <f>M65*D66</f>
        <v>399.301</v>
      </c>
      <c r="N66" s="17">
        <f>M66+K66+J66</f>
        <v>3332.098</v>
      </c>
    </row>
    <row r="67" spans="1:14" ht="12.75">
      <c r="A67" s="20">
        <v>14</v>
      </c>
      <c r="B67" s="11" t="s">
        <v>28</v>
      </c>
      <c r="C67" s="21" t="s">
        <v>29</v>
      </c>
      <c r="D67" s="38">
        <v>888.5</v>
      </c>
      <c r="E67" s="17"/>
      <c r="F67" s="17">
        <f>F65*D67</f>
        <v>1581.53</v>
      </c>
      <c r="G67" s="17">
        <f>G65*D67</f>
        <v>239.895</v>
      </c>
      <c r="H67" s="17">
        <f>H65*D67</f>
        <v>6450.51</v>
      </c>
      <c r="I67" s="17">
        <f>I65*D67</f>
        <v>35.54</v>
      </c>
      <c r="J67" s="17">
        <f>I67+H67+G67+F67</f>
        <v>8307.475</v>
      </c>
      <c r="K67" s="17">
        <f>K65*D67</f>
        <v>1155.05</v>
      </c>
      <c r="L67" s="17"/>
      <c r="M67" s="17">
        <f>M65*D67</f>
        <v>1288.325</v>
      </c>
      <c r="N67" s="17">
        <f>M67+K67+J67</f>
        <v>10750.85</v>
      </c>
    </row>
    <row r="68" spans="1:14" ht="12.75">
      <c r="A68" s="20">
        <v>15</v>
      </c>
      <c r="B68" s="11" t="s">
        <v>28</v>
      </c>
      <c r="C68" s="21">
        <v>4</v>
      </c>
      <c r="D68" s="38">
        <v>708</v>
      </c>
      <c r="E68" s="17"/>
      <c r="F68" s="17">
        <f>F65*D68</f>
        <v>1260.24</v>
      </c>
      <c r="G68" s="17">
        <f>G65*D68</f>
        <v>191.16000000000003</v>
      </c>
      <c r="H68" s="17">
        <f>H65*D68</f>
        <v>5140.08</v>
      </c>
      <c r="I68" s="17">
        <f>I65*D68</f>
        <v>28.32</v>
      </c>
      <c r="J68" s="17">
        <f>I68+H68+G68+F68</f>
        <v>6619.799999999999</v>
      </c>
      <c r="K68" s="17">
        <f>K65*D68</f>
        <v>920.4</v>
      </c>
      <c r="L68" s="17"/>
      <c r="M68" s="17">
        <f>M65*D68</f>
        <v>1026.6</v>
      </c>
      <c r="N68" s="17">
        <f>M68+K68+J68</f>
        <v>8566.8</v>
      </c>
    </row>
    <row r="69" spans="1:14" ht="12.75">
      <c r="A69" s="20">
        <v>16</v>
      </c>
      <c r="B69" s="11" t="s">
        <v>28</v>
      </c>
      <c r="C69" s="21">
        <v>7</v>
      </c>
      <c r="D69" s="38">
        <v>879.3</v>
      </c>
      <c r="E69" s="17"/>
      <c r="F69" s="17">
        <f>F65*D69</f>
        <v>1565.154</v>
      </c>
      <c r="G69" s="17">
        <f>G65*D69</f>
        <v>237.411</v>
      </c>
      <c r="H69" s="17">
        <f>H65*D69</f>
        <v>6383.718</v>
      </c>
      <c r="I69" s="17">
        <f>I65*D69</f>
        <v>35.172</v>
      </c>
      <c r="J69" s="17">
        <f>I69+H69+G69+F69</f>
        <v>8221.455</v>
      </c>
      <c r="K69" s="17">
        <f>K65*D69</f>
        <v>1143.09</v>
      </c>
      <c r="L69" s="17"/>
      <c r="M69" s="17">
        <f>M65*D69</f>
        <v>1274.985</v>
      </c>
      <c r="N69" s="17">
        <f>M69+K69+J69</f>
        <v>10639.529999999999</v>
      </c>
    </row>
    <row r="70" spans="1:14" ht="12.75">
      <c r="A70" s="20">
        <v>17</v>
      </c>
      <c r="B70" s="11" t="s">
        <v>30</v>
      </c>
      <c r="C70" s="21">
        <v>3</v>
      </c>
      <c r="D70" s="38">
        <v>368.2</v>
      </c>
      <c r="E70" s="17"/>
      <c r="F70" s="17">
        <f>F65*D70</f>
        <v>655.396</v>
      </c>
      <c r="G70" s="17">
        <f>G65*D70</f>
        <v>99.414</v>
      </c>
      <c r="H70" s="17">
        <f>H65*D70</f>
        <v>2673.132</v>
      </c>
      <c r="I70" s="17">
        <f>I65*D70</f>
        <v>14.728</v>
      </c>
      <c r="J70" s="17">
        <f>I70+H70+G70+F70</f>
        <v>3442.67</v>
      </c>
      <c r="K70" s="17">
        <f>K65*D70</f>
        <v>478.66</v>
      </c>
      <c r="L70" s="17"/>
      <c r="M70" s="17">
        <f>M65*D70</f>
        <v>533.89</v>
      </c>
      <c r="N70" s="17">
        <f>M70+K70+J70</f>
        <v>4455.22</v>
      </c>
    </row>
    <row r="71" spans="1:14" ht="12.75">
      <c r="A71" s="20">
        <v>18</v>
      </c>
      <c r="B71" s="11" t="s">
        <v>30</v>
      </c>
      <c r="C71" s="21">
        <v>5</v>
      </c>
      <c r="D71" s="38">
        <v>404.4</v>
      </c>
      <c r="E71" s="17"/>
      <c r="F71" s="17">
        <f>F65*D71</f>
        <v>719.832</v>
      </c>
      <c r="G71" s="17">
        <f>G65*D71</f>
        <v>109.188</v>
      </c>
      <c r="H71" s="17">
        <f>H65*D71</f>
        <v>2935.944</v>
      </c>
      <c r="I71" s="17">
        <f>I65*D71</f>
        <v>16.176</v>
      </c>
      <c r="J71" s="17">
        <f>I71+H71+G71+F71</f>
        <v>3781.14</v>
      </c>
      <c r="K71" s="17">
        <f>K65*D71</f>
        <v>525.72</v>
      </c>
      <c r="L71" s="17"/>
      <c r="M71" s="17">
        <f>M65*D71</f>
        <v>586.38</v>
      </c>
      <c r="N71" s="17">
        <f>M71+K71+J71</f>
        <v>4893.24</v>
      </c>
    </row>
    <row r="72" spans="1:14" ht="12.75">
      <c r="A72" s="20">
        <v>19</v>
      </c>
      <c r="B72" s="11" t="s">
        <v>31</v>
      </c>
      <c r="C72" s="21">
        <v>8</v>
      </c>
      <c r="D72" s="38">
        <v>361.9</v>
      </c>
      <c r="E72" s="17"/>
      <c r="F72" s="17">
        <f>F65*D72</f>
        <v>644.182</v>
      </c>
      <c r="G72" s="17">
        <f>G65*D72</f>
        <v>97.713</v>
      </c>
      <c r="H72" s="17">
        <f>H65*D72</f>
        <v>2627.394</v>
      </c>
      <c r="I72" s="17">
        <f>I65*D72</f>
        <v>14.475999999999999</v>
      </c>
      <c r="J72" s="17">
        <f>I72+H72+G72+F72</f>
        <v>3383.7650000000003</v>
      </c>
      <c r="K72" s="17">
        <f>K65*D72</f>
        <v>470.46999999999997</v>
      </c>
      <c r="L72" s="17"/>
      <c r="M72" s="17">
        <f>M65*D72</f>
        <v>524.755</v>
      </c>
      <c r="N72" s="17">
        <f>M72+K72+J72</f>
        <v>4378.99</v>
      </c>
    </row>
    <row r="73" spans="1:14" ht="12.75">
      <c r="A73" s="20">
        <v>20</v>
      </c>
      <c r="B73" s="11" t="s">
        <v>31</v>
      </c>
      <c r="C73" s="21">
        <v>15</v>
      </c>
      <c r="D73" s="38">
        <v>362.4</v>
      </c>
      <c r="E73" s="17"/>
      <c r="F73" s="17">
        <f>F65*D73</f>
        <v>645.072</v>
      </c>
      <c r="G73" s="17">
        <f>G65*D73</f>
        <v>97.848</v>
      </c>
      <c r="H73" s="17">
        <f>H65*D73</f>
        <v>2631.024</v>
      </c>
      <c r="I73" s="17">
        <f>I65*D73</f>
        <v>14.495999999999999</v>
      </c>
      <c r="J73" s="17">
        <f>I73+H73+G73+F73</f>
        <v>3388.44</v>
      </c>
      <c r="K73" s="17">
        <f>K65*D73</f>
        <v>471.12</v>
      </c>
      <c r="L73" s="17"/>
      <c r="M73" s="17">
        <f>M65*D73</f>
        <v>525.4799999999999</v>
      </c>
      <c r="N73" s="17">
        <f>M73+K73+J73</f>
        <v>4385.04</v>
      </c>
    </row>
    <row r="74" spans="1:14" ht="12.75">
      <c r="A74" s="30"/>
      <c r="B74" s="31"/>
      <c r="C74" s="32"/>
      <c r="D74" s="48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20"/>
      <c r="B75" s="11"/>
      <c r="C75" s="21"/>
      <c r="D75" s="38"/>
      <c r="E75" s="14">
        <v>0.62</v>
      </c>
      <c r="F75" s="14">
        <v>1.78</v>
      </c>
      <c r="G75" s="14">
        <v>0.27</v>
      </c>
      <c r="H75" s="14">
        <v>7.26</v>
      </c>
      <c r="I75" s="14">
        <v>0.04</v>
      </c>
      <c r="J75" s="14">
        <f>I75+H75+G75+F75+E75</f>
        <v>9.969999999999999</v>
      </c>
      <c r="K75" s="14">
        <v>1.3</v>
      </c>
      <c r="L75" s="14">
        <v>0</v>
      </c>
      <c r="M75" s="14">
        <v>1.45</v>
      </c>
      <c r="N75" s="23">
        <f>M75+L75+K75+J75</f>
        <v>12.719999999999999</v>
      </c>
    </row>
    <row r="76" spans="1:14" ht="12.75">
      <c r="A76" s="20">
        <v>21</v>
      </c>
      <c r="B76" s="11" t="s">
        <v>28</v>
      </c>
      <c r="C76" s="21">
        <v>3</v>
      </c>
      <c r="D76" s="38">
        <v>279.1</v>
      </c>
      <c r="E76" s="17">
        <f>E75*D76</f>
        <v>173.042</v>
      </c>
      <c r="F76" s="17">
        <f>F75*D76</f>
        <v>496.79800000000006</v>
      </c>
      <c r="G76" s="17">
        <f>G75*D76</f>
        <v>75.35700000000001</v>
      </c>
      <c r="H76" s="17">
        <f>H75*D76</f>
        <v>2026.266</v>
      </c>
      <c r="I76" s="17">
        <f>I75*D76</f>
        <v>11.164000000000001</v>
      </c>
      <c r="J76" s="17">
        <f>I76+H76+G76+F76+E76</f>
        <v>2782.6270000000004</v>
      </c>
      <c r="K76" s="17">
        <f>K75*D76</f>
        <v>362.83000000000004</v>
      </c>
      <c r="L76" s="17"/>
      <c r="M76" s="17">
        <f>M75*D76</f>
        <v>404.695</v>
      </c>
      <c r="N76" s="17">
        <f>M76+K76+J76</f>
        <v>3550.1520000000005</v>
      </c>
    </row>
    <row r="78" spans="1:14" ht="12.75">
      <c r="A78" s="20"/>
      <c r="B78" s="11"/>
      <c r="C78" s="21"/>
      <c r="D78" s="38"/>
      <c r="E78" s="14">
        <v>0.62</v>
      </c>
      <c r="F78" s="14">
        <v>1.78</v>
      </c>
      <c r="G78" s="14">
        <v>0.27</v>
      </c>
      <c r="H78" s="14">
        <v>5.43</v>
      </c>
      <c r="I78" s="14">
        <v>0.04</v>
      </c>
      <c r="J78" s="14">
        <f>I78+H78+G78+F78+E78</f>
        <v>8.14</v>
      </c>
      <c r="K78" s="14">
        <v>1.3</v>
      </c>
      <c r="L78" s="14">
        <v>0.28</v>
      </c>
      <c r="M78" s="14">
        <v>1.45</v>
      </c>
      <c r="N78" s="23">
        <f>M78+L78+K78+J78</f>
        <v>11.170000000000002</v>
      </c>
    </row>
    <row r="79" spans="1:14" ht="12.75">
      <c r="A79" s="20">
        <v>22</v>
      </c>
      <c r="B79" s="11" t="s">
        <v>33</v>
      </c>
      <c r="C79" s="21">
        <v>2</v>
      </c>
      <c r="D79" s="38">
        <v>640.7</v>
      </c>
      <c r="E79" s="17">
        <f>E78*D79</f>
        <v>397.23400000000004</v>
      </c>
      <c r="F79" s="17">
        <f>F78*D79</f>
        <v>1140.4460000000001</v>
      </c>
      <c r="G79" s="17">
        <f>G78*D79</f>
        <v>172.98900000000003</v>
      </c>
      <c r="H79" s="17">
        <f>H78*D79</f>
        <v>3479.001</v>
      </c>
      <c r="I79" s="17">
        <f>I78*D79</f>
        <v>25.628000000000004</v>
      </c>
      <c r="J79" s="17">
        <f>I79+H79+G79+F79+E79</f>
        <v>5215.298000000001</v>
      </c>
      <c r="K79" s="17">
        <f>K78*D79</f>
        <v>832.9100000000001</v>
      </c>
      <c r="L79" s="17">
        <f>L78*D79</f>
        <v>179.39600000000004</v>
      </c>
      <c r="M79" s="17">
        <f>M78*D79</f>
        <v>929.015</v>
      </c>
      <c r="N79" s="17">
        <f>M79+K79+J79</f>
        <v>6977.223000000001</v>
      </c>
    </row>
  </sheetData>
  <sheetProtection/>
  <mergeCells count="4">
    <mergeCell ref="B4:L4"/>
    <mergeCell ref="B19:C19"/>
    <mergeCell ref="B41:L41"/>
    <mergeCell ref="B57:C57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2017-09-13T12:07:50Z</cp:lastPrinted>
  <dcterms:created xsi:type="dcterms:W3CDTF">2014-06-23T04:13:35Z</dcterms:created>
  <dcterms:modified xsi:type="dcterms:W3CDTF">2017-09-13T16:03:31Z</dcterms:modified>
  <cp:category/>
  <cp:version/>
  <cp:contentType/>
  <cp:contentStatus/>
</cp:coreProperties>
</file>